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120" windowHeight="8196" tabRatio="857"/>
  </bookViews>
  <sheets>
    <sheet name="2018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D19" i="3" l="1"/>
  <c r="F19" i="3" l="1"/>
  <c r="D44" i="3"/>
  <c r="E9" i="4"/>
  <c r="C9" i="4"/>
  <c r="F10" i="3"/>
  <c r="D10" i="3"/>
  <c r="D34" i="3"/>
  <c r="F52" i="3" l="1"/>
  <c r="D52" i="3"/>
  <c r="D18" i="3" s="1"/>
  <c r="F34" i="3"/>
  <c r="F59" i="3"/>
  <c r="D59" i="3"/>
  <c r="F18" i="3" l="1"/>
  <c r="F61" i="3" s="1"/>
  <c r="F44" i="3"/>
  <c r="F16" i="3" l="1"/>
  <c r="D16" i="3"/>
  <c r="F14" i="3"/>
  <c r="D14" i="3"/>
  <c r="F12" i="3"/>
  <c r="F9" i="3" s="1"/>
  <c r="D12" i="3"/>
  <c r="D9" i="3" l="1"/>
  <c r="D61" i="3" s="1"/>
  <c r="F63" i="3" l="1"/>
  <c r="D63" i="3"/>
  <c r="F65" i="3" l="1"/>
  <c r="D65" i="3"/>
  <c r="D64" i="3" l="1"/>
  <c r="F64" i="3"/>
</calcChain>
</file>

<file path=xl/sharedStrings.xml><?xml version="1.0" encoding="utf-8"?>
<sst xmlns="http://schemas.openxmlformats.org/spreadsheetml/2006/main" count="154" uniqueCount="67">
  <si>
    <t>ЦСР</t>
  </si>
  <si>
    <t>ВР</t>
  </si>
  <si>
    <t xml:space="preserve">Сумма,  тыс.  рублей </t>
  </si>
  <si>
    <t>ВСЕГО</t>
  </si>
  <si>
    <t xml:space="preserve">всего </t>
  </si>
  <si>
    <t>120</t>
  </si>
  <si>
    <t>Расходы на выплаты персоналу государственных(муниципальных)органов</t>
  </si>
  <si>
    <t>240</t>
  </si>
  <si>
    <t>Иные закупки товаров,работ и услуг для обеспечения государственных(муниципальных) нужд</t>
  </si>
  <si>
    <t>870</t>
  </si>
  <si>
    <t>Резервные средства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</si>
  <si>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</si>
  <si>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</si>
  <si>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</si>
  <si>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</si>
  <si>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>110</t>
  </si>
  <si>
    <t>Расходы на выплаты персоналу казенных учреждений</t>
  </si>
  <si>
    <t>в том числе средства вышестоящих бюджетов</t>
  </si>
  <si>
    <t>540</t>
  </si>
  <si>
    <t>Иные межбюджетные трансферты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</si>
  <si>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</si>
  <si>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850</t>
  </si>
  <si>
    <t>Уплата налогов, сборов и иных платежей</t>
  </si>
  <si>
    <t>Непрограммные направления расходов местного бюджета в области национальной экономики</t>
  </si>
  <si>
    <t>610</t>
  </si>
  <si>
    <t>Субсидии бюджетным учреждениям</t>
  </si>
  <si>
    <t>320</t>
  </si>
  <si>
    <t>Социальные выплаты гражданам, кроме публичных нормативных социальных выплат</t>
  </si>
  <si>
    <t>Непрограммные направления расходов местного бюджета в сфере социальной политики</t>
  </si>
  <si>
    <t>Иные выплаты населению</t>
  </si>
  <si>
    <t>Непрограммные направления расходов местного бюджета в сфере жилищно-коммунального хозяйства</t>
  </si>
  <si>
    <t xml:space="preserve">Наименование </t>
  </si>
  <si>
    <t>510</t>
  </si>
  <si>
    <t>Дотации</t>
  </si>
  <si>
    <t>Непрограммные направления расходов местного бюджета</t>
  </si>
  <si>
    <t>830</t>
  </si>
  <si>
    <t>Исполнение судебных актов</t>
  </si>
  <si>
    <t>Специальные расходы</t>
  </si>
  <si>
    <t>880</t>
  </si>
  <si>
    <t>Непрограммные направления расходов местного бюджета в сфере здравоохранения</t>
  </si>
  <si>
    <t>90 9 0000</t>
  </si>
  <si>
    <t>450</t>
  </si>
  <si>
    <t>Бюджетные инвестиции иным юридическим лицам</t>
  </si>
  <si>
    <t>410</t>
  </si>
  <si>
    <t>Бюджетные инвестиции</t>
  </si>
  <si>
    <t>520</t>
  </si>
  <si>
    <t>Субсидии</t>
  </si>
  <si>
    <t>310</t>
  </si>
  <si>
    <t>Публичные нормативные социальные выплаты гражданам</t>
  </si>
  <si>
    <t>90 0 00 00000</t>
  </si>
  <si>
    <t>90 1 00 00000</t>
  </si>
  <si>
    <t>90 2 00 00000</t>
  </si>
  <si>
    <t>90 4 00 00000</t>
  </si>
  <si>
    <t>90 5 00 00000</t>
  </si>
  <si>
    <t>Муниципальная программа «Благоустройство  территории городского поселения Рощинский" на период 2018-2020 гг.</t>
  </si>
  <si>
    <t>31 0 00 00000</t>
  </si>
  <si>
    <t>Муниципальная программа "Дети и молодежь - наше будущее» на период 2018-2020 гг.</t>
  </si>
  <si>
    <t>32 0 00 00000</t>
  </si>
  <si>
    <t>Муниципальная программа «Культурная жизнь городского поселения Рощинский» на период 2018-2020 гг.</t>
  </si>
  <si>
    <t>33 0 00 00000</t>
  </si>
  <si>
    <t>Муниципальная программа «Развитие физической культуры и спорта в городском поселении Рощинский» на период 2018-2020 гг.</t>
  </si>
  <si>
    <t>34 0 00 00000</t>
  </si>
  <si>
    <t>Программные направления расходов местного бюджета</t>
  </si>
  <si>
    <t>Приложение № 3</t>
  </si>
  <si>
    <t>30 0 00 00000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</si>
  <si>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поселения на 2018 год</t>
  </si>
  <si>
    <t>к Проекту Решения Собрания Представителей  городского поселения Рощинский муниципального района Волжский Самарской области от "___" _____ 2018 г.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</si>
</sst>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17" x14ac:knownFonts="1"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8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b/>
      <sz val="14"/>
      <name val="Times New Roman Cyr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i/>
      <sz val="13"/>
      <name val="Times New Roman Cyr"/>
      <charset val="204"/>
    </font>
    <font>
      <i/>
      <sz val="12"/>
      <name val="Times New Roman Cyr"/>
      <charset val="204"/>
    </font>
    <font>
      <b/>
      <sz val="14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165" fontId="0" fillId="0" borderId="0" xfId="0" applyNumberForma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3" fontId="6" fillId="0" borderId="0" xfId="0" applyNumberFormat="1" applyFont="1" applyFill="1" applyAlignment="1"/>
    <xf numFmtId="165" fontId="6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wrapText="1"/>
    </xf>
    <xf numFmtId="165" fontId="1" fillId="0" borderId="0" xfId="0" applyNumberFormat="1" applyFont="1" applyFill="1"/>
    <xf numFmtId="0" fontId="0" fillId="0" borderId="0" xfId="0" applyFont="1" applyFill="1"/>
    <xf numFmtId="165" fontId="0" fillId="0" borderId="0" xfId="0" applyNumberFormat="1" applyFont="1" applyFill="1"/>
    <xf numFmtId="166" fontId="1" fillId="0" borderId="0" xfId="0" applyNumberFormat="1" applyFont="1" applyFill="1"/>
    <xf numFmtId="0" fontId="9" fillId="0" borderId="2" xfId="0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wrapText="1"/>
    </xf>
    <xf numFmtId="164" fontId="6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wrapText="1"/>
    </xf>
    <xf numFmtId="0" fontId="13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5" fillId="0" borderId="0" xfId="0" applyFont="1"/>
    <xf numFmtId="0" fontId="0" fillId="3" borderId="0" xfId="0" applyFill="1"/>
    <xf numFmtId="2" fontId="14" fillId="0" borderId="2" xfId="0" applyNumberFormat="1" applyFont="1" applyFill="1" applyBorder="1"/>
    <xf numFmtId="2" fontId="9" fillId="0" borderId="7" xfId="0" applyNumberFormat="1" applyFont="1" applyFill="1" applyBorder="1"/>
    <xf numFmtId="2" fontId="4" fillId="0" borderId="12" xfId="0" applyNumberFormat="1" applyFont="1" applyFill="1" applyBorder="1" applyAlignment="1" applyProtection="1">
      <alignment horizontal="right" vertical="top"/>
      <protection locked="0"/>
    </xf>
    <xf numFmtId="2" fontId="6" fillId="0" borderId="12" xfId="0" applyNumberFormat="1" applyFont="1" applyFill="1" applyBorder="1" applyAlignment="1">
      <alignment horizontal="right" vertical="top"/>
    </xf>
    <xf numFmtId="2" fontId="6" fillId="0" borderId="12" xfId="0" applyNumberFormat="1" applyFont="1" applyFill="1" applyBorder="1" applyAlignment="1" applyProtection="1">
      <alignment horizontal="right" vertical="top"/>
      <protection locked="0"/>
    </xf>
    <xf numFmtId="2" fontId="10" fillId="0" borderId="12" xfId="0" applyNumberFormat="1" applyFont="1" applyFill="1" applyBorder="1" applyAlignment="1">
      <alignment horizontal="right" vertical="top"/>
    </xf>
    <xf numFmtId="2" fontId="7" fillId="0" borderId="12" xfId="0" applyNumberFormat="1" applyFont="1" applyFill="1" applyBorder="1" applyAlignment="1">
      <alignment horizontal="right" vertical="top"/>
    </xf>
    <xf numFmtId="2" fontId="8" fillId="0" borderId="12" xfId="0" applyNumberFormat="1" applyFont="1" applyFill="1" applyBorder="1" applyAlignment="1">
      <alignment horizontal="right" vertical="top"/>
    </xf>
    <xf numFmtId="2" fontId="5" fillId="0" borderId="12" xfId="0" applyNumberFormat="1" applyFont="1" applyFill="1" applyBorder="1" applyAlignment="1">
      <alignment horizontal="right" vertical="top"/>
    </xf>
    <xf numFmtId="2" fontId="6" fillId="2" borderId="12" xfId="0" applyNumberFormat="1" applyFont="1" applyFill="1" applyBorder="1" applyAlignment="1" applyProtection="1">
      <alignment horizontal="right" vertical="top"/>
      <protection locked="0"/>
    </xf>
    <xf numFmtId="2" fontId="9" fillId="0" borderId="12" xfId="0" applyNumberFormat="1" applyFont="1" applyFill="1" applyBorder="1" applyAlignment="1">
      <alignment horizontal="right" vertical="top"/>
    </xf>
    <xf numFmtId="2" fontId="4" fillId="0" borderId="12" xfId="0" applyNumberFormat="1" applyFont="1" applyFill="1" applyBorder="1" applyAlignment="1">
      <alignment horizontal="right" vertical="top"/>
    </xf>
    <xf numFmtId="2" fontId="10" fillId="0" borderId="12" xfId="0" applyNumberFormat="1" applyFont="1" applyFill="1" applyBorder="1"/>
    <xf numFmtId="0" fontId="7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/>
    <xf numFmtId="164" fontId="7" fillId="0" borderId="1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view="pageBreakPreview" topLeftCell="A24" zoomScale="75" zoomScaleNormal="80" zoomScaleSheetLayoutView="75" workbookViewId="0">
      <selection activeCell="F18" sqref="F18"/>
    </sheetView>
  </sheetViews>
  <sheetFormatPr defaultColWidth="9" defaultRowHeight="15.6" x14ac:dyDescent="0.3"/>
  <cols>
    <col min="1" max="1" width="55.59765625" style="1" customWidth="1"/>
    <col min="2" max="2" width="15.69921875" style="10" bestFit="1" customWidth="1"/>
    <col min="3" max="3" width="6.5" style="4" customWidth="1"/>
    <col min="4" max="4" width="16.09765625" style="1" customWidth="1"/>
    <col min="5" max="5" width="5.19921875" style="1" customWidth="1"/>
    <col min="6" max="6" width="16.59765625" style="7" customWidth="1"/>
    <col min="7" max="7" width="9" style="1"/>
    <col min="8" max="8" width="11.8984375" style="7" bestFit="1" customWidth="1"/>
    <col min="9" max="9" width="11.3984375" style="1" bestFit="1" customWidth="1"/>
    <col min="10" max="16384" width="9" style="1"/>
  </cols>
  <sheetData>
    <row r="1" spans="1:8" ht="18.75" customHeight="1" x14ac:dyDescent="0.35">
      <c r="B1" s="13"/>
      <c r="C1" s="56" t="s">
        <v>63</v>
      </c>
      <c r="D1" s="57"/>
      <c r="E1" s="57"/>
      <c r="F1" s="57"/>
    </row>
    <row r="2" spans="1:8" ht="70.2" customHeight="1" x14ac:dyDescent="0.35">
      <c r="B2" s="56" t="s">
        <v>66</v>
      </c>
      <c r="C2" s="56"/>
      <c r="D2" s="56"/>
      <c r="E2" s="56"/>
      <c r="F2" s="56"/>
    </row>
    <row r="3" spans="1:8" ht="12" customHeight="1" x14ac:dyDescent="0.35">
      <c r="C3" s="11"/>
      <c r="D3" s="11"/>
      <c r="E3" s="12"/>
    </row>
    <row r="4" spans="1:8" ht="0.75" hidden="1" customHeight="1" x14ac:dyDescent="0.35">
      <c r="C4" s="11"/>
      <c r="D4" s="11"/>
      <c r="E4" s="12"/>
    </row>
    <row r="5" spans="1:8" s="8" customFormat="1" ht="62.25" customHeight="1" x14ac:dyDescent="0.25">
      <c r="A5" s="58" t="s">
        <v>65</v>
      </c>
      <c r="B5" s="58"/>
      <c r="C5" s="58"/>
      <c r="D5" s="58"/>
      <c r="E5" s="58"/>
      <c r="F5" s="58"/>
      <c r="H5" s="16"/>
    </row>
    <row r="6" spans="1:8" s="8" customFormat="1" ht="16.5" customHeight="1" x14ac:dyDescent="0.25">
      <c r="A6" s="61" t="s">
        <v>31</v>
      </c>
      <c r="B6" s="59" t="s">
        <v>0</v>
      </c>
      <c r="C6" s="66" t="s">
        <v>1</v>
      </c>
      <c r="D6" s="71" t="s">
        <v>2</v>
      </c>
      <c r="E6" s="72"/>
      <c r="F6" s="73"/>
      <c r="H6" s="16"/>
    </row>
    <row r="7" spans="1:8" s="8" customFormat="1" ht="12.75" customHeight="1" x14ac:dyDescent="0.25">
      <c r="A7" s="62"/>
      <c r="B7" s="64"/>
      <c r="C7" s="64"/>
      <c r="D7" s="59" t="s">
        <v>4</v>
      </c>
      <c r="E7" s="67" t="s">
        <v>17</v>
      </c>
      <c r="F7" s="68"/>
      <c r="H7" s="16"/>
    </row>
    <row r="8" spans="1:8" s="8" customFormat="1" ht="56.25" customHeight="1" x14ac:dyDescent="0.25">
      <c r="A8" s="63"/>
      <c r="B8" s="65"/>
      <c r="C8" s="65"/>
      <c r="D8" s="60"/>
      <c r="E8" s="69"/>
      <c r="F8" s="70"/>
      <c r="H8" s="16"/>
    </row>
    <row r="9" spans="1:8" s="8" customFormat="1" ht="56.25" customHeight="1" x14ac:dyDescent="0.3">
      <c r="A9" s="53" t="s">
        <v>62</v>
      </c>
      <c r="B9" s="23" t="s">
        <v>64</v>
      </c>
      <c r="C9" s="21"/>
      <c r="D9" s="40">
        <f>D10+D12+D14+D16</f>
        <v>24139.800000000003</v>
      </c>
      <c r="E9" s="41"/>
      <c r="F9" s="40">
        <f>F10+F12+F14+F16</f>
        <v>0</v>
      </c>
      <c r="H9" s="16"/>
    </row>
    <row r="10" spans="1:8" ht="62.25" customHeight="1" x14ac:dyDescent="0.3">
      <c r="A10" s="22" t="s">
        <v>54</v>
      </c>
      <c r="B10" s="23" t="s">
        <v>55</v>
      </c>
      <c r="C10" s="24"/>
      <c r="D10" s="42">
        <f>D11</f>
        <v>18281.900000000001</v>
      </c>
      <c r="E10" s="42"/>
      <c r="F10" s="42">
        <f>F11</f>
        <v>0</v>
      </c>
    </row>
    <row r="11" spans="1:8" ht="33.6" x14ac:dyDescent="0.3">
      <c r="A11" s="25" t="s">
        <v>8</v>
      </c>
      <c r="B11" s="26" t="s">
        <v>55</v>
      </c>
      <c r="C11" s="27" t="s">
        <v>7</v>
      </c>
      <c r="D11" s="43">
        <v>18281.900000000001</v>
      </c>
      <c r="E11" s="44"/>
      <c r="F11" s="43"/>
    </row>
    <row r="12" spans="1:8" s="9" customFormat="1" ht="36" x14ac:dyDescent="0.3">
      <c r="A12" s="22" t="s">
        <v>56</v>
      </c>
      <c r="B12" s="24" t="s">
        <v>57</v>
      </c>
      <c r="C12" s="24"/>
      <c r="D12" s="42">
        <f>D13</f>
        <v>223.6</v>
      </c>
      <c r="E12" s="42"/>
      <c r="F12" s="42">
        <f>F13</f>
        <v>0</v>
      </c>
      <c r="H12" s="17"/>
    </row>
    <row r="13" spans="1:8" ht="33.6" x14ac:dyDescent="0.3">
      <c r="A13" s="25" t="s">
        <v>8</v>
      </c>
      <c r="B13" s="27" t="s">
        <v>57</v>
      </c>
      <c r="C13" s="27" t="s">
        <v>7</v>
      </c>
      <c r="D13" s="44">
        <v>223.6</v>
      </c>
      <c r="E13" s="44"/>
      <c r="F13" s="44"/>
    </row>
    <row r="14" spans="1:8" s="9" customFormat="1" ht="54" x14ac:dyDescent="0.3">
      <c r="A14" s="22" t="s">
        <v>58</v>
      </c>
      <c r="B14" s="24" t="s">
        <v>59</v>
      </c>
      <c r="C14" s="24"/>
      <c r="D14" s="42">
        <f>D15</f>
        <v>3780.9</v>
      </c>
      <c r="E14" s="42"/>
      <c r="F14" s="42">
        <f>F15</f>
        <v>0</v>
      </c>
      <c r="H14" s="17"/>
    </row>
    <row r="15" spans="1:8" ht="33.6" x14ac:dyDescent="0.3">
      <c r="A15" s="25" t="s">
        <v>8</v>
      </c>
      <c r="B15" s="27" t="s">
        <v>59</v>
      </c>
      <c r="C15" s="27" t="s">
        <v>7</v>
      </c>
      <c r="D15" s="44">
        <v>3780.9</v>
      </c>
      <c r="E15" s="44"/>
      <c r="F15" s="44"/>
    </row>
    <row r="16" spans="1:8" s="9" customFormat="1" ht="54" x14ac:dyDescent="0.3">
      <c r="A16" s="22" t="s">
        <v>60</v>
      </c>
      <c r="B16" s="24" t="s">
        <v>61</v>
      </c>
      <c r="C16" s="24"/>
      <c r="D16" s="42">
        <f>D17</f>
        <v>1853.4</v>
      </c>
      <c r="E16" s="42"/>
      <c r="F16" s="42">
        <f>F17</f>
        <v>0</v>
      </c>
      <c r="H16" s="17"/>
    </row>
    <row r="17" spans="1:8" ht="33.6" x14ac:dyDescent="0.3">
      <c r="A17" s="25" t="s">
        <v>8</v>
      </c>
      <c r="B17" s="27" t="s">
        <v>61</v>
      </c>
      <c r="C17" s="27" t="s">
        <v>7</v>
      </c>
      <c r="D17" s="44">
        <v>1853.4</v>
      </c>
      <c r="E17" s="44"/>
      <c r="F17" s="44"/>
    </row>
    <row r="18" spans="1:8" s="9" customFormat="1" ht="33.6" x14ac:dyDescent="0.3">
      <c r="A18" s="28" t="s">
        <v>34</v>
      </c>
      <c r="B18" s="24" t="s">
        <v>49</v>
      </c>
      <c r="C18" s="24"/>
      <c r="D18" s="45">
        <f>D19+D34+D44+D52</f>
        <v>13762.85</v>
      </c>
      <c r="E18" s="45"/>
      <c r="F18" s="74">
        <f>F19+F34+F44+F52</f>
        <v>1072.08</v>
      </c>
      <c r="H18" s="17"/>
    </row>
    <row r="19" spans="1:8" s="9" customFormat="1" ht="109.5" customHeight="1" x14ac:dyDescent="0.3">
      <c r="A19" s="29" t="s">
        <v>20</v>
      </c>
      <c r="B19" s="24" t="s">
        <v>50</v>
      </c>
      <c r="C19" s="24"/>
      <c r="D19" s="46">
        <f>D20+D21+D31+D32+D26</f>
        <v>11511.85</v>
      </c>
      <c r="E19" s="42"/>
      <c r="F19" s="55">
        <f>F20+F21+F31+F32</f>
        <v>415.78</v>
      </c>
      <c r="H19" s="17"/>
    </row>
    <row r="20" spans="1:8" ht="33.6" x14ac:dyDescent="0.3">
      <c r="A20" s="25" t="s">
        <v>6</v>
      </c>
      <c r="B20" s="27" t="s">
        <v>50</v>
      </c>
      <c r="C20" s="27" t="s">
        <v>5</v>
      </c>
      <c r="D20" s="43">
        <v>8645.5</v>
      </c>
      <c r="E20" s="44"/>
      <c r="F20" s="47">
        <v>403.4</v>
      </c>
    </row>
    <row r="21" spans="1:8" ht="33.6" x14ac:dyDescent="0.3">
      <c r="A21" s="25" t="s">
        <v>8</v>
      </c>
      <c r="B21" s="27" t="s">
        <v>50</v>
      </c>
      <c r="C21" s="27" t="s">
        <v>7</v>
      </c>
      <c r="D21" s="43">
        <v>2442.25</v>
      </c>
      <c r="E21" s="44"/>
      <c r="F21" s="47">
        <v>12.38</v>
      </c>
    </row>
    <row r="22" spans="1:8" ht="18" x14ac:dyDescent="0.3">
      <c r="A22" s="25" t="s">
        <v>44</v>
      </c>
      <c r="B22" s="27" t="s">
        <v>50</v>
      </c>
      <c r="C22" s="27" t="s">
        <v>43</v>
      </c>
      <c r="D22" s="43">
        <v>0</v>
      </c>
      <c r="E22" s="44"/>
      <c r="F22" s="47"/>
    </row>
    <row r="23" spans="1:8" ht="18" hidden="1" x14ac:dyDescent="0.3">
      <c r="A23" s="25" t="s">
        <v>42</v>
      </c>
      <c r="B23" s="27" t="s">
        <v>50</v>
      </c>
      <c r="C23" s="27" t="s">
        <v>41</v>
      </c>
      <c r="D23" s="43"/>
      <c r="E23" s="44"/>
      <c r="F23" s="47"/>
    </row>
    <row r="24" spans="1:8" ht="18" x14ac:dyDescent="0.3">
      <c r="A24" s="30" t="s">
        <v>33</v>
      </c>
      <c r="B24" s="27" t="s">
        <v>50</v>
      </c>
      <c r="C24" s="27" t="s">
        <v>32</v>
      </c>
      <c r="D24" s="43">
        <v>0</v>
      </c>
      <c r="E24" s="48"/>
      <c r="F24" s="48">
        <v>0</v>
      </c>
    </row>
    <row r="25" spans="1:8" ht="18" hidden="1" x14ac:dyDescent="0.3">
      <c r="A25" s="30" t="s">
        <v>19</v>
      </c>
      <c r="B25" s="27" t="s">
        <v>50</v>
      </c>
      <c r="C25" s="27" t="s">
        <v>18</v>
      </c>
      <c r="D25" s="43"/>
      <c r="E25" s="44"/>
      <c r="F25" s="47"/>
    </row>
    <row r="26" spans="1:8" ht="18" x14ac:dyDescent="0.3">
      <c r="A26" s="30" t="s">
        <v>19</v>
      </c>
      <c r="B26" s="27" t="s">
        <v>50</v>
      </c>
      <c r="C26" s="27" t="s">
        <v>18</v>
      </c>
      <c r="D26" s="43">
        <v>43</v>
      </c>
      <c r="E26" s="44"/>
      <c r="F26" s="47"/>
    </row>
    <row r="27" spans="1:8" ht="18" x14ac:dyDescent="0.3">
      <c r="A27" s="31" t="s">
        <v>25</v>
      </c>
      <c r="B27" s="27" t="s">
        <v>50</v>
      </c>
      <c r="C27" s="27" t="s">
        <v>24</v>
      </c>
      <c r="D27" s="44">
        <v>0</v>
      </c>
      <c r="E27" s="44"/>
      <c r="F27" s="47"/>
    </row>
    <row r="28" spans="1:8" ht="18" x14ac:dyDescent="0.3">
      <c r="A28" s="25" t="s">
        <v>14</v>
      </c>
      <c r="B28" s="27" t="s">
        <v>50</v>
      </c>
      <c r="C28" s="27" t="s">
        <v>13</v>
      </c>
      <c r="D28" s="49">
        <v>0</v>
      </c>
      <c r="E28" s="44"/>
      <c r="F28" s="47"/>
    </row>
    <row r="29" spans="1:8" ht="50.4" x14ac:dyDescent="0.3">
      <c r="A29" s="25" t="s">
        <v>12</v>
      </c>
      <c r="B29" s="27" t="s">
        <v>50</v>
      </c>
      <c r="C29" s="27" t="s">
        <v>11</v>
      </c>
      <c r="D29" s="44">
        <v>0</v>
      </c>
      <c r="E29" s="44"/>
      <c r="F29" s="47"/>
    </row>
    <row r="30" spans="1:8" ht="18" hidden="1" x14ac:dyDescent="0.3">
      <c r="A30" s="25" t="s">
        <v>36</v>
      </c>
      <c r="B30" s="27" t="s">
        <v>50</v>
      </c>
      <c r="C30" s="27" t="s">
        <v>35</v>
      </c>
      <c r="D30" s="44"/>
      <c r="E30" s="44"/>
      <c r="F30" s="47"/>
    </row>
    <row r="31" spans="1:8" ht="18" x14ac:dyDescent="0.3">
      <c r="A31" s="25" t="s">
        <v>22</v>
      </c>
      <c r="B31" s="27" t="s">
        <v>50</v>
      </c>
      <c r="C31" s="27" t="s">
        <v>21</v>
      </c>
      <c r="D31" s="47">
        <v>131.1</v>
      </c>
      <c r="E31" s="44"/>
      <c r="F31" s="47"/>
    </row>
    <row r="32" spans="1:8" ht="18" x14ac:dyDescent="0.3">
      <c r="A32" s="25" t="s">
        <v>10</v>
      </c>
      <c r="B32" s="27" t="s">
        <v>50</v>
      </c>
      <c r="C32" s="27" t="s">
        <v>9</v>
      </c>
      <c r="D32" s="50">
        <v>250</v>
      </c>
      <c r="E32" s="44"/>
      <c r="F32" s="43"/>
    </row>
    <row r="33" spans="1:9" ht="18" hidden="1" x14ac:dyDescent="0.3">
      <c r="A33" s="25" t="s">
        <v>37</v>
      </c>
      <c r="B33" s="27" t="s">
        <v>50</v>
      </c>
      <c r="C33" s="27" t="s">
        <v>38</v>
      </c>
      <c r="D33" s="50"/>
      <c r="E33" s="44"/>
      <c r="F33" s="43"/>
    </row>
    <row r="34" spans="1:9" s="9" customFormat="1" ht="33.6" x14ac:dyDescent="0.3">
      <c r="A34" s="32" t="s">
        <v>28</v>
      </c>
      <c r="B34" s="24" t="s">
        <v>51</v>
      </c>
      <c r="C34" s="24"/>
      <c r="D34" s="51">
        <f>D36+D37</f>
        <v>1534.7</v>
      </c>
      <c r="E34" s="45"/>
      <c r="F34" s="51">
        <f>F35+F37+F38+F40+F43+F39+F41</f>
        <v>299.5</v>
      </c>
      <c r="H34" s="17"/>
      <c r="I34" s="20"/>
    </row>
    <row r="35" spans="1:9" ht="18" hidden="1" x14ac:dyDescent="0.3">
      <c r="A35" s="31" t="s">
        <v>16</v>
      </c>
      <c r="B35" s="27" t="s">
        <v>51</v>
      </c>
      <c r="C35" s="27" t="s">
        <v>15</v>
      </c>
      <c r="D35" s="48"/>
      <c r="E35" s="48"/>
      <c r="F35" s="48"/>
    </row>
    <row r="36" spans="1:9" ht="33.6" x14ac:dyDescent="0.3">
      <c r="A36" s="33" t="s">
        <v>48</v>
      </c>
      <c r="B36" s="27" t="s">
        <v>51</v>
      </c>
      <c r="C36" s="27" t="s">
        <v>47</v>
      </c>
      <c r="D36" s="43">
        <v>726</v>
      </c>
      <c r="E36" s="48"/>
      <c r="F36" s="48"/>
    </row>
    <row r="37" spans="1:9" ht="33.6" x14ac:dyDescent="0.3">
      <c r="A37" s="33" t="s">
        <v>27</v>
      </c>
      <c r="B37" s="27" t="s">
        <v>51</v>
      </c>
      <c r="C37" s="27" t="s">
        <v>26</v>
      </c>
      <c r="D37" s="43">
        <v>808.7</v>
      </c>
      <c r="E37" s="48"/>
      <c r="F37" s="48">
        <v>299.5</v>
      </c>
    </row>
    <row r="38" spans="1:9" ht="33.6" hidden="1" x14ac:dyDescent="0.3">
      <c r="A38" s="25" t="s">
        <v>8</v>
      </c>
      <c r="B38" s="27" t="s">
        <v>51</v>
      </c>
      <c r="C38" s="27" t="s">
        <v>7</v>
      </c>
      <c r="D38" s="48"/>
      <c r="E38" s="48"/>
      <c r="F38" s="48"/>
    </row>
    <row r="39" spans="1:9" ht="33.6" hidden="1" x14ac:dyDescent="0.3">
      <c r="A39" s="34" t="s">
        <v>27</v>
      </c>
      <c r="B39" s="27" t="s">
        <v>51</v>
      </c>
      <c r="C39" s="27" t="s">
        <v>26</v>
      </c>
      <c r="D39" s="48"/>
      <c r="E39" s="48"/>
      <c r="F39" s="48"/>
    </row>
    <row r="40" spans="1:9" ht="18" hidden="1" x14ac:dyDescent="0.3">
      <c r="A40" s="25" t="s">
        <v>29</v>
      </c>
      <c r="B40" s="27" t="s">
        <v>51</v>
      </c>
      <c r="C40" s="27"/>
      <c r="D40" s="44"/>
      <c r="E40" s="44"/>
      <c r="F40" s="44"/>
    </row>
    <row r="41" spans="1:9" ht="18" hidden="1" x14ac:dyDescent="0.3">
      <c r="A41" s="34" t="s">
        <v>44</v>
      </c>
      <c r="B41" s="27" t="s">
        <v>51</v>
      </c>
      <c r="C41" s="27" t="s">
        <v>43</v>
      </c>
      <c r="D41" s="44"/>
      <c r="E41" s="44"/>
      <c r="F41" s="44"/>
    </row>
    <row r="42" spans="1:9" ht="18" hidden="1" x14ac:dyDescent="0.3">
      <c r="A42" s="25" t="s">
        <v>19</v>
      </c>
      <c r="B42" s="27" t="s">
        <v>51</v>
      </c>
      <c r="C42" s="27" t="s">
        <v>18</v>
      </c>
      <c r="D42" s="44"/>
      <c r="E42" s="44"/>
      <c r="F42" s="44"/>
    </row>
    <row r="43" spans="1:9" ht="18" hidden="1" x14ac:dyDescent="0.3">
      <c r="A43" s="25" t="s">
        <v>22</v>
      </c>
      <c r="B43" s="27" t="s">
        <v>51</v>
      </c>
      <c r="C43" s="27" t="s">
        <v>21</v>
      </c>
      <c r="D43" s="48"/>
      <c r="E43" s="48"/>
      <c r="F43" s="48"/>
    </row>
    <row r="44" spans="1:9" s="9" customFormat="1" ht="33.6" x14ac:dyDescent="0.3">
      <c r="A44" s="28" t="s">
        <v>23</v>
      </c>
      <c r="B44" s="24" t="s">
        <v>52</v>
      </c>
      <c r="C44" s="24"/>
      <c r="D44" s="42">
        <f>D45+D46</f>
        <v>61.8</v>
      </c>
      <c r="E44" s="42"/>
      <c r="F44" s="42">
        <f>F45+F46+F48+F49+F51</f>
        <v>0</v>
      </c>
      <c r="H44" s="17"/>
      <c r="I44" s="20"/>
    </row>
    <row r="45" spans="1:9" ht="33.6" x14ac:dyDescent="0.3">
      <c r="A45" s="31" t="s">
        <v>6</v>
      </c>
      <c r="B45" s="27" t="s">
        <v>52</v>
      </c>
      <c r="C45" s="27" t="s">
        <v>5</v>
      </c>
      <c r="D45" s="48">
        <v>0</v>
      </c>
      <c r="E45" s="48"/>
      <c r="F45" s="48"/>
    </row>
    <row r="46" spans="1:9" ht="33.6" x14ac:dyDescent="0.3">
      <c r="A46" s="25" t="s">
        <v>8</v>
      </c>
      <c r="B46" s="27" t="s">
        <v>52</v>
      </c>
      <c r="C46" s="27" t="s">
        <v>7</v>
      </c>
      <c r="D46" s="48">
        <v>61.8</v>
      </c>
      <c r="E46" s="48"/>
      <c r="F46" s="48"/>
    </row>
    <row r="47" spans="1:9" ht="18" hidden="1" x14ac:dyDescent="0.3">
      <c r="A47" s="25" t="s">
        <v>19</v>
      </c>
      <c r="B47" s="27" t="s">
        <v>52</v>
      </c>
      <c r="C47" s="27" t="s">
        <v>18</v>
      </c>
      <c r="D47" s="48"/>
      <c r="E47" s="48"/>
      <c r="F47" s="48"/>
    </row>
    <row r="48" spans="1:9" ht="18" x14ac:dyDescent="0.3">
      <c r="A48" s="31" t="s">
        <v>25</v>
      </c>
      <c r="B48" s="27" t="s">
        <v>52</v>
      </c>
      <c r="C48" s="27" t="s">
        <v>24</v>
      </c>
      <c r="D48" s="44">
        <v>0</v>
      </c>
      <c r="E48" s="44"/>
      <c r="F48" s="44"/>
    </row>
    <row r="49" spans="1:8" ht="50.4" hidden="1" x14ac:dyDescent="0.3">
      <c r="A49" s="25" t="s">
        <v>12</v>
      </c>
      <c r="B49" s="27" t="s">
        <v>52</v>
      </c>
      <c r="C49" s="27" t="s">
        <v>11</v>
      </c>
      <c r="D49" s="44"/>
      <c r="E49" s="44"/>
      <c r="F49" s="44"/>
    </row>
    <row r="50" spans="1:8" ht="18" hidden="1" x14ac:dyDescent="0.3">
      <c r="A50" s="25" t="s">
        <v>36</v>
      </c>
      <c r="B50" s="27" t="s">
        <v>52</v>
      </c>
      <c r="C50" s="27" t="s">
        <v>35</v>
      </c>
      <c r="D50" s="44"/>
      <c r="E50" s="44"/>
      <c r="F50" s="44"/>
    </row>
    <row r="51" spans="1:8" ht="18" hidden="1" x14ac:dyDescent="0.3">
      <c r="A51" s="25" t="s">
        <v>22</v>
      </c>
      <c r="B51" s="27" t="s">
        <v>52</v>
      </c>
      <c r="C51" s="27" t="s">
        <v>21</v>
      </c>
      <c r="D51" s="48"/>
      <c r="E51" s="48"/>
      <c r="F51" s="48"/>
    </row>
    <row r="52" spans="1:8" s="9" customFormat="1" ht="33.6" x14ac:dyDescent="0.3">
      <c r="A52" s="28" t="s">
        <v>30</v>
      </c>
      <c r="B52" s="24" t="s">
        <v>53</v>
      </c>
      <c r="C52" s="24"/>
      <c r="D52" s="42">
        <f>D56+D55+D58+D54+D57+D53</f>
        <v>654.5</v>
      </c>
      <c r="E52" s="42"/>
      <c r="F52" s="42">
        <f>F56+F55+F58+F54+F57+F53</f>
        <v>356.8</v>
      </c>
      <c r="H52" s="17"/>
    </row>
    <row r="53" spans="1:8" s="18" customFormat="1" ht="18" hidden="1" x14ac:dyDescent="0.3">
      <c r="A53" s="25" t="s">
        <v>42</v>
      </c>
      <c r="B53" s="27" t="s">
        <v>53</v>
      </c>
      <c r="C53" s="27" t="s">
        <v>41</v>
      </c>
      <c r="D53" s="44"/>
      <c r="E53" s="44"/>
      <c r="F53" s="44"/>
      <c r="H53" s="19"/>
    </row>
    <row r="54" spans="1:8" s="18" customFormat="1" ht="18" hidden="1" x14ac:dyDescent="0.3">
      <c r="A54" s="25" t="s">
        <v>46</v>
      </c>
      <c r="B54" s="27" t="s">
        <v>53</v>
      </c>
      <c r="C54" s="27" t="s">
        <v>45</v>
      </c>
      <c r="D54" s="44"/>
      <c r="E54" s="44"/>
      <c r="F54" s="44"/>
      <c r="H54" s="19"/>
    </row>
    <row r="55" spans="1:8" s="18" customFormat="1" ht="18" hidden="1" x14ac:dyDescent="0.3">
      <c r="A55" s="25" t="s">
        <v>19</v>
      </c>
      <c r="B55" s="27" t="s">
        <v>53</v>
      </c>
      <c r="C55" s="27" t="s">
        <v>18</v>
      </c>
      <c r="D55" s="44"/>
      <c r="E55" s="44"/>
      <c r="F55" s="44"/>
      <c r="H55" s="19"/>
    </row>
    <row r="56" spans="1:8" ht="33.6" x14ac:dyDescent="0.3">
      <c r="A56" s="25" t="s">
        <v>8</v>
      </c>
      <c r="B56" s="27" t="s">
        <v>53</v>
      </c>
      <c r="C56" s="27" t="s">
        <v>7</v>
      </c>
      <c r="D56" s="44">
        <v>654.5</v>
      </c>
      <c r="E56" s="44"/>
      <c r="F56" s="44">
        <v>356.8</v>
      </c>
    </row>
    <row r="57" spans="1:8" ht="50.4" hidden="1" x14ac:dyDescent="0.3">
      <c r="A57" s="25" t="s">
        <v>12</v>
      </c>
      <c r="B57" s="27" t="s">
        <v>53</v>
      </c>
      <c r="C57" s="27" t="s">
        <v>11</v>
      </c>
      <c r="D57" s="44"/>
      <c r="E57" s="44"/>
      <c r="F57" s="44"/>
    </row>
    <row r="58" spans="1:8" ht="18" hidden="1" x14ac:dyDescent="0.3">
      <c r="A58" s="25" t="s">
        <v>36</v>
      </c>
      <c r="B58" s="27" t="s">
        <v>53</v>
      </c>
      <c r="C58" s="27" t="s">
        <v>35</v>
      </c>
      <c r="D58" s="44"/>
      <c r="E58" s="44"/>
      <c r="F58" s="44"/>
    </row>
    <row r="59" spans="1:8" s="9" customFormat="1" ht="33.6" hidden="1" x14ac:dyDescent="0.3">
      <c r="A59" s="28" t="s">
        <v>39</v>
      </c>
      <c r="B59" s="23" t="s">
        <v>40</v>
      </c>
      <c r="C59" s="24"/>
      <c r="D59" s="42">
        <f>D60</f>
        <v>0</v>
      </c>
      <c r="E59" s="42"/>
      <c r="F59" s="51">
        <f>F60</f>
        <v>0</v>
      </c>
      <c r="H59" s="17"/>
    </row>
    <row r="60" spans="1:8" ht="18" hidden="1" x14ac:dyDescent="0.3">
      <c r="A60" s="31" t="s">
        <v>25</v>
      </c>
      <c r="B60" s="26" t="s">
        <v>40</v>
      </c>
      <c r="C60" s="27" t="s">
        <v>24</v>
      </c>
      <c r="D60" s="44"/>
      <c r="E60" s="44"/>
      <c r="F60" s="43"/>
    </row>
    <row r="61" spans="1:8" s="9" customFormat="1" ht="17.399999999999999" x14ac:dyDescent="0.3">
      <c r="A61" s="35" t="s">
        <v>3</v>
      </c>
      <c r="B61" s="36"/>
      <c r="C61" s="37"/>
      <c r="D61" s="54">
        <f>D9+D18</f>
        <v>37902.65</v>
      </c>
      <c r="E61" s="52"/>
      <c r="F61" s="54">
        <f>F9+F18</f>
        <v>1072.08</v>
      </c>
      <c r="H61" s="17"/>
    </row>
    <row r="62" spans="1:8" ht="18" x14ac:dyDescent="0.35">
      <c r="A62" s="2"/>
      <c r="B62" s="3"/>
      <c r="C62" s="5"/>
      <c r="D62" s="2"/>
      <c r="E62" s="2"/>
      <c r="F62" s="6"/>
    </row>
    <row r="63" spans="1:8" ht="18" hidden="1" x14ac:dyDescent="0.35">
      <c r="A63" s="2"/>
      <c r="B63" s="3"/>
      <c r="C63" s="14"/>
      <c r="D63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63" s="15"/>
      <c r="F63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64" spans="1:8" ht="18" hidden="1" x14ac:dyDescent="0.35">
      <c r="A64" s="2"/>
      <c r="B64" s="3"/>
      <c r="C64" s="5"/>
      <c r="D64" s="6" t="e">
        <f>D61-D63</f>
        <v>#REF!</v>
      </c>
      <c r="E64" s="6"/>
      <c r="F64" s="6" t="e">
        <f t="shared" ref="F64" si="0">F61-F63</f>
        <v>#REF!</v>
      </c>
    </row>
    <row r="65" spans="1:6" ht="18" hidden="1" customHeight="1" x14ac:dyDescent="0.35">
      <c r="A65" s="2"/>
      <c r="B65" s="3"/>
      <c r="C65" s="5"/>
      <c r="D65" s="6" t="e">
        <f>#REF!+#REF!+#REF!+#REF!+#REF!+#REF!+#REF!+#REF!+#REF!+#REF!+#REF!+#REF!+#REF!+#REF!+#REF!+#REF!+#REF!+#REF!+#REF!+#REF!+#REF!+#REF!+#REF!+#REF!+#REF!+#REF!+#REF!+#REF!+#REF!+#REF!+#REF!+#REF!+#REF!+#REF!</f>
        <v>#REF!</v>
      </c>
      <c r="E65" s="6"/>
      <c r="F65" s="6" t="e">
        <f>#REF!+#REF!+#REF!+#REF!+#REF!+#REF!+#REF!+#REF!+#REF!+#REF!+#REF!+#REF!+#REF!+#REF!+#REF!+#REF!+#REF!+#REF!+#REF!+#REF!+#REF!+#REF!+#REF!+#REF!+#REF!+#REF!+#REF!+#REF!+#REF!+#REF!+#REF!+#REF!+#REF!+#REF!</f>
        <v>#REF!</v>
      </c>
    </row>
    <row r="66" spans="1:6" ht="18" x14ac:dyDescent="0.35">
      <c r="A66" s="2"/>
      <c r="B66" s="3"/>
      <c r="C66" s="5"/>
      <c r="D66" s="2"/>
      <c r="E66" s="2"/>
      <c r="F66" s="6"/>
    </row>
    <row r="67" spans="1:6" ht="18" x14ac:dyDescent="0.35">
      <c r="A67" s="2"/>
      <c r="B67" s="3"/>
      <c r="C67" s="5"/>
      <c r="D67" s="2"/>
      <c r="E67" s="2"/>
      <c r="F67" s="6"/>
    </row>
    <row r="68" spans="1:6" ht="18" x14ac:dyDescent="0.35">
      <c r="A68" s="2"/>
      <c r="B68" s="3"/>
      <c r="C68" s="5"/>
      <c r="D68" s="6"/>
      <c r="E68" s="2"/>
      <c r="F68" s="6"/>
    </row>
    <row r="69" spans="1:6" ht="18" x14ac:dyDescent="0.35">
      <c r="A69" s="2"/>
      <c r="B69" s="3"/>
      <c r="C69" s="5"/>
      <c r="D69" s="6"/>
      <c r="E69" s="2"/>
      <c r="F69" s="6"/>
    </row>
    <row r="70" spans="1:6" ht="18" x14ac:dyDescent="0.35">
      <c r="A70" s="2"/>
      <c r="B70" s="3"/>
      <c r="C70" s="5"/>
      <c r="D70" s="2"/>
      <c r="E70" s="2"/>
      <c r="F70" s="6"/>
    </row>
    <row r="71" spans="1:6" ht="18" x14ac:dyDescent="0.35">
      <c r="A71" s="2"/>
      <c r="B71" s="3"/>
      <c r="C71" s="5"/>
      <c r="D71" s="2"/>
      <c r="E71" s="2"/>
      <c r="F71" s="6"/>
    </row>
    <row r="72" spans="1:6" ht="18" x14ac:dyDescent="0.35">
      <c r="A72" s="2"/>
      <c r="B72" s="3"/>
      <c r="C72" s="5"/>
      <c r="D72" s="2"/>
      <c r="E72" s="2"/>
      <c r="F72" s="6"/>
    </row>
    <row r="73" spans="1:6" ht="18" x14ac:dyDescent="0.35">
      <c r="A73" s="2"/>
      <c r="B73" s="3"/>
      <c r="C73" s="5"/>
      <c r="D73" s="2"/>
      <c r="E73" s="2"/>
      <c r="F73" s="6"/>
    </row>
    <row r="74" spans="1:6" ht="18" x14ac:dyDescent="0.35">
      <c r="A74" s="2"/>
      <c r="B74" s="3"/>
      <c r="C74" s="5"/>
      <c r="D74" s="2"/>
      <c r="E74" s="2"/>
      <c r="F74" s="6"/>
    </row>
    <row r="75" spans="1:6" ht="18" x14ac:dyDescent="0.35">
      <c r="A75" s="2"/>
      <c r="B75" s="3"/>
      <c r="C75" s="5"/>
      <c r="D75" s="2"/>
      <c r="E75" s="2"/>
      <c r="F75" s="6"/>
    </row>
    <row r="76" spans="1:6" ht="18" x14ac:dyDescent="0.35">
      <c r="A76" s="2"/>
      <c r="B76" s="3"/>
      <c r="C76" s="5"/>
      <c r="D76" s="2"/>
      <c r="E76" s="2"/>
      <c r="F76" s="6"/>
    </row>
    <row r="77" spans="1:6" ht="18" x14ac:dyDescent="0.35">
      <c r="A77" s="2"/>
      <c r="B77" s="3"/>
      <c r="C77" s="5"/>
      <c r="D77" s="2"/>
      <c r="E77" s="2"/>
      <c r="F77" s="6"/>
    </row>
    <row r="78" spans="1:6" ht="18" x14ac:dyDescent="0.35">
      <c r="A78" s="2"/>
      <c r="B78" s="3"/>
      <c r="C78" s="5"/>
      <c r="D78" s="2"/>
      <c r="E78" s="2"/>
      <c r="F78" s="6"/>
    </row>
    <row r="79" spans="1:6" ht="18" x14ac:dyDescent="0.35">
      <c r="A79" s="2"/>
      <c r="B79" s="3"/>
      <c r="C79" s="5"/>
      <c r="D79" s="2"/>
      <c r="E79" s="2"/>
      <c r="F79" s="6"/>
    </row>
    <row r="80" spans="1:6" ht="18" x14ac:dyDescent="0.35">
      <c r="A80" s="2"/>
      <c r="B80" s="3"/>
      <c r="C80" s="5"/>
      <c r="D80" s="2"/>
      <c r="E80" s="2"/>
      <c r="F80" s="6"/>
    </row>
    <row r="81" spans="1:6" ht="18" x14ac:dyDescent="0.35">
      <c r="A81" s="2"/>
      <c r="B81" s="3"/>
      <c r="C81" s="5"/>
      <c r="D81" s="2"/>
      <c r="E81" s="2"/>
      <c r="F81" s="6"/>
    </row>
    <row r="82" spans="1:6" ht="18" x14ac:dyDescent="0.35">
      <c r="A82" s="2"/>
      <c r="B82" s="3"/>
      <c r="C82" s="5"/>
      <c r="D82" s="2"/>
      <c r="E82" s="2"/>
      <c r="F82" s="6"/>
    </row>
    <row r="83" spans="1:6" ht="18" x14ac:dyDescent="0.35">
      <c r="A83" s="2"/>
      <c r="B83" s="3"/>
      <c r="C83" s="5"/>
      <c r="D83" s="2"/>
      <c r="E83" s="2"/>
      <c r="F83" s="6"/>
    </row>
    <row r="84" spans="1:6" ht="18" x14ac:dyDescent="0.35">
      <c r="A84" s="2"/>
      <c r="B84" s="3"/>
      <c r="C84" s="5"/>
      <c r="D84" s="2"/>
      <c r="E84" s="2"/>
      <c r="F84" s="6"/>
    </row>
    <row r="85" spans="1:6" ht="18" x14ac:dyDescent="0.35">
      <c r="A85" s="2"/>
      <c r="B85" s="3"/>
      <c r="C85" s="5"/>
      <c r="D85" s="2"/>
      <c r="E85" s="2"/>
      <c r="F85" s="6"/>
    </row>
    <row r="86" spans="1:6" ht="18" x14ac:dyDescent="0.35">
      <c r="A86" s="2"/>
      <c r="B86" s="3"/>
      <c r="C86" s="5"/>
      <c r="D86" s="2"/>
      <c r="E86" s="2"/>
      <c r="F86" s="6"/>
    </row>
    <row r="87" spans="1:6" ht="18" x14ac:dyDescent="0.35">
      <c r="A87" s="2"/>
      <c r="B87" s="3"/>
      <c r="C87" s="5"/>
      <c r="D87" s="2"/>
      <c r="E87" s="2"/>
      <c r="F87" s="6"/>
    </row>
    <row r="88" spans="1:6" ht="18" x14ac:dyDescent="0.35">
      <c r="A88" s="2"/>
      <c r="B88" s="3"/>
      <c r="C88" s="5"/>
      <c r="D88" s="2"/>
      <c r="E88" s="2"/>
      <c r="F88" s="6"/>
    </row>
    <row r="89" spans="1:6" ht="18" x14ac:dyDescent="0.35">
      <c r="A89" s="2"/>
      <c r="B89" s="3"/>
      <c r="C89" s="5"/>
      <c r="D89" s="2"/>
      <c r="E89" s="2"/>
      <c r="F89" s="6"/>
    </row>
    <row r="90" spans="1:6" ht="18" x14ac:dyDescent="0.35">
      <c r="A90" s="2"/>
      <c r="B90" s="3"/>
      <c r="C90" s="5"/>
      <c r="D90" s="2"/>
      <c r="E90" s="2"/>
      <c r="F90" s="6"/>
    </row>
    <row r="91" spans="1:6" ht="18" x14ac:dyDescent="0.35">
      <c r="A91" s="2"/>
      <c r="B91" s="3"/>
      <c r="C91" s="5"/>
      <c r="D91" s="2"/>
      <c r="E91" s="2"/>
      <c r="F91" s="6"/>
    </row>
    <row r="92" spans="1:6" ht="18" x14ac:dyDescent="0.35">
      <c r="A92" s="2"/>
      <c r="B92" s="3"/>
      <c r="C92" s="5"/>
      <c r="D92" s="2"/>
      <c r="E92" s="2"/>
      <c r="F92" s="6"/>
    </row>
    <row r="93" spans="1:6" ht="18" x14ac:dyDescent="0.35">
      <c r="A93" s="2"/>
      <c r="B93" s="3"/>
      <c r="C93" s="5"/>
      <c r="D93" s="2"/>
      <c r="E93" s="2"/>
      <c r="F93" s="6"/>
    </row>
    <row r="94" spans="1:6" ht="18" x14ac:dyDescent="0.35">
      <c r="A94" s="2"/>
      <c r="B94" s="3"/>
      <c r="C94" s="5"/>
      <c r="D94" s="2"/>
      <c r="E94" s="2"/>
      <c r="F94" s="6"/>
    </row>
    <row r="95" spans="1:6" ht="18" x14ac:dyDescent="0.35">
      <c r="A95" s="2"/>
      <c r="B95" s="3"/>
      <c r="C95" s="5"/>
      <c r="D95" s="2"/>
      <c r="E95" s="2"/>
      <c r="F95" s="6"/>
    </row>
    <row r="96" spans="1:6" ht="18" x14ac:dyDescent="0.35">
      <c r="A96" s="2"/>
      <c r="B96" s="3"/>
      <c r="C96" s="5"/>
      <c r="D96" s="2"/>
      <c r="E96" s="2"/>
      <c r="F96" s="6"/>
    </row>
    <row r="97" spans="1:6" ht="18" x14ac:dyDescent="0.35">
      <c r="A97" s="2"/>
      <c r="B97" s="3"/>
      <c r="C97" s="5"/>
      <c r="D97" s="2"/>
      <c r="E97" s="2"/>
      <c r="F97" s="6"/>
    </row>
    <row r="98" spans="1:6" ht="18" x14ac:dyDescent="0.35">
      <c r="A98" s="2"/>
      <c r="B98" s="3"/>
      <c r="C98" s="5"/>
      <c r="D98" s="2"/>
      <c r="E98" s="2"/>
      <c r="F98" s="6"/>
    </row>
    <row r="99" spans="1:6" ht="18" x14ac:dyDescent="0.35">
      <c r="A99" s="2"/>
      <c r="B99" s="3"/>
      <c r="C99" s="5"/>
      <c r="D99" s="2"/>
      <c r="E99" s="2"/>
      <c r="F99" s="6"/>
    </row>
    <row r="100" spans="1:6" ht="18" x14ac:dyDescent="0.35">
      <c r="A100" s="2"/>
      <c r="B100" s="3"/>
      <c r="C100" s="5"/>
      <c r="D100" s="2"/>
      <c r="E100" s="2"/>
      <c r="F100" s="6"/>
    </row>
    <row r="101" spans="1:6" ht="18" x14ac:dyDescent="0.35">
      <c r="A101" s="2"/>
      <c r="B101" s="3"/>
      <c r="C101" s="5"/>
      <c r="D101" s="2"/>
      <c r="E101" s="2"/>
      <c r="F101" s="6"/>
    </row>
    <row r="102" spans="1:6" ht="18" x14ac:dyDescent="0.35">
      <c r="A102" s="2"/>
      <c r="B102" s="3"/>
      <c r="C102" s="5"/>
      <c r="D102" s="2"/>
      <c r="E102" s="2"/>
      <c r="F102" s="6"/>
    </row>
  </sheetData>
  <mergeCells count="9">
    <mergeCell ref="C1:F1"/>
    <mergeCell ref="B2:F2"/>
    <mergeCell ref="A5:F5"/>
    <mergeCell ref="D7:D8"/>
    <mergeCell ref="A6:A8"/>
    <mergeCell ref="B6:B8"/>
    <mergeCell ref="C6:C8"/>
    <mergeCell ref="E7:F8"/>
    <mergeCell ref="D6:F6"/>
  </mergeCells>
  <phoneticPr fontId="3" type="noConversion"/>
  <pageMargins left="0.39370078740157483" right="0.19685039370078741" top="0.51181102362204722" bottom="0.23622047244094491" header="0" footer="0.39370078740157483"/>
  <pageSetup paperSize="9" scale="75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"/>
  <sheetViews>
    <sheetView workbookViewId="0">
      <selection activeCell="C4" sqref="C4:C7"/>
    </sheetView>
  </sheetViews>
  <sheetFormatPr defaultRowHeight="15.6" x14ac:dyDescent="0.3"/>
  <cols>
    <col min="3" max="3" width="13.09765625" customWidth="1"/>
    <col min="5" max="5" width="13.19921875" customWidth="1"/>
  </cols>
  <sheetData>
    <row r="2" spans="3:5" x14ac:dyDescent="0.3">
      <c r="C2" s="38">
        <v>120</v>
      </c>
      <c r="E2" s="38">
        <v>240</v>
      </c>
    </row>
    <row r="4" spans="3:5" x14ac:dyDescent="0.3">
      <c r="C4" s="39">
        <v>1367473.15</v>
      </c>
      <c r="E4" s="39">
        <v>219342.02</v>
      </c>
    </row>
    <row r="5" spans="3:5" x14ac:dyDescent="0.3">
      <c r="C5" s="39">
        <v>6119260.5099999998</v>
      </c>
      <c r="E5" s="39">
        <v>2101269.04</v>
      </c>
    </row>
    <row r="6" spans="3:5" x14ac:dyDescent="0.3">
      <c r="C6" s="39">
        <v>334370</v>
      </c>
      <c r="E6" s="39">
        <v>4750</v>
      </c>
    </row>
    <row r="7" spans="3:5" x14ac:dyDescent="0.3">
      <c r="C7" s="39">
        <v>288500</v>
      </c>
    </row>
    <row r="9" spans="3:5" x14ac:dyDescent="0.3">
      <c r="C9">
        <f>C4+C5+C6+C7</f>
        <v>8109603.6600000001</v>
      </c>
      <c r="E9">
        <f>E4+E5+E6</f>
        <v>2325361.06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user</cp:lastModifiedBy>
  <cp:revision>1</cp:revision>
  <cp:lastPrinted>2018-04-09T04:15:14Z</cp:lastPrinted>
  <dcterms:created xsi:type="dcterms:W3CDTF">2006-05-17T06:20:53Z</dcterms:created>
  <dcterms:modified xsi:type="dcterms:W3CDTF">2018-06-09T07:49:27Z</dcterms:modified>
</cp:coreProperties>
</file>